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ychex-my.sharepoint.com/personal/cvilla_paychex_com/Documents/Documents/"/>
    </mc:Choice>
  </mc:AlternateContent>
  <xr:revisionPtr revIDLastSave="0" documentId="8_{BDA88A0E-197B-4D91-B4CF-F22DED8615FC}" xr6:coauthVersionLast="46" xr6:coauthVersionMax="46" xr10:uidLastSave="{00000000-0000-0000-0000-000000000000}"/>
  <bookViews>
    <workbookView xWindow="-28920" yWindow="-1380" windowWidth="29040" windowHeight="15840" xr2:uid="{00000000-000D-0000-FFFF-FFFF00000000}"/>
  </bookViews>
  <sheets>
    <sheet name="Channel Calculator" sheetId="2" r:id="rId1"/>
    <sheet name="Goal Calculator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G14" i="4" s="1"/>
  <c r="J13" i="4"/>
  <c r="J16" i="4" s="1"/>
  <c r="G13" i="4"/>
  <c r="B5" i="2"/>
  <c r="B12" i="2"/>
  <c r="B13" i="2" s="1"/>
  <c r="B18" i="2" s="1"/>
  <c r="B21" i="2"/>
  <c r="B16" i="2"/>
  <c r="C10" i="4"/>
  <c r="J8" i="4"/>
  <c r="G8" i="4"/>
  <c r="D8" i="4"/>
  <c r="J7" i="4"/>
  <c r="G7" i="4"/>
  <c r="C15" i="4" l="1"/>
  <c r="C16" i="4"/>
  <c r="B17" i="2"/>
  <c r="B22" i="2"/>
  <c r="B23" i="2"/>
  <c r="G15" i="4"/>
  <c r="K14" i="4"/>
  <c r="G10" i="4"/>
  <c r="J10" i="4"/>
  <c r="J9" i="4"/>
  <c r="G9" i="4"/>
  <c r="G16" i="4"/>
</calcChain>
</file>

<file path=xl/sharedStrings.xml><?xml version="1.0" encoding="utf-8"?>
<sst xmlns="http://schemas.openxmlformats.org/spreadsheetml/2006/main" count="58" uniqueCount="41">
  <si>
    <t>Admin</t>
  </si>
  <si>
    <t>EE's</t>
  </si>
  <si>
    <t>(fill in Blue boxes)</t>
  </si>
  <si>
    <t>Paychex HR</t>
  </si>
  <si>
    <t>Admin/EE/Year</t>
  </si>
  <si>
    <t>Admin/EE/Month</t>
  </si>
  <si>
    <t>Target Referrals</t>
  </si>
  <si>
    <t>Closed Businesses</t>
  </si>
  <si>
    <t>EE's to Date</t>
  </si>
  <si>
    <t>CP Pay/EE/Month</t>
  </si>
  <si>
    <t>CP Pay/EE/Year</t>
  </si>
  <si>
    <t>Paychex/EE/Year</t>
  </si>
  <si>
    <t>Paychex/EE/Month</t>
  </si>
  <si>
    <t>Target EE's</t>
  </si>
  <si>
    <t>On Target Remaining</t>
  </si>
  <si>
    <t>Deal Close Ratio</t>
  </si>
  <si>
    <t>EE Close Ratio</t>
  </si>
  <si>
    <t>CP Pay Remaining</t>
  </si>
  <si>
    <t>CP Pay Ratio</t>
  </si>
  <si>
    <t>Actual Referrals</t>
  </si>
  <si>
    <t>% of Target</t>
  </si>
  <si>
    <t>Referral Based Goal</t>
  </si>
  <si>
    <t>EE Based Goal</t>
  </si>
  <si>
    <t>Target Pay Based Goal</t>
  </si>
  <si>
    <t>Residule/Year/EE</t>
  </si>
  <si>
    <t>Residule/Month/EE</t>
  </si>
  <si>
    <t>Avg EE's</t>
  </si>
  <si>
    <t>Gross wages/payroll</t>
  </si>
  <si>
    <t>Target CP Pay/Year</t>
  </si>
  <si>
    <t>Avg pay/EE/Year</t>
  </si>
  <si>
    <t>Goals:</t>
  </si>
  <si>
    <t>Commission/Year</t>
  </si>
  <si>
    <t>Annual CP Pay to Date</t>
  </si>
  <si>
    <t>Total Annual CP Residule</t>
  </si>
  <si>
    <t>Target Pay Based Goal Calc.</t>
  </si>
  <si>
    <t>Referral Based Goal Calc.</t>
  </si>
  <si>
    <t>Avg. Historical</t>
  </si>
  <si>
    <t>Calculator:</t>
  </si>
  <si>
    <t>Must enter average data for calcs below:</t>
  </si>
  <si>
    <t>CP Percentage</t>
  </si>
  <si>
    <t>Admin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</si>
</sst>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_);\(#,##0.0\)"/>
    <numFmt numFmtId="166" formatCode="0_);\(0\)"/>
  </numFmts>
  <fonts count="8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2" borderId="1" xfId="0" applyFont="1" applyFill="1" applyBorder="1"/>
    <xf numFmtId="10" fontId="6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0" fontId="5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/>
    <xf numFmtId="0" fontId="3" fillId="3" borderId="1" xfId="0" applyFont="1" applyFill="1" applyBorder="1" applyAlignment="1">
      <alignment horizontal="left" vertical="top"/>
    </xf>
    <xf numFmtId="164" fontId="3" fillId="3" borderId="1" xfId="1" applyNumberFormat="1" applyFont="1" applyFill="1" applyBorder="1"/>
    <xf numFmtId="164" fontId="4" fillId="0" borderId="1" xfId="1" applyNumberFormat="1" applyFont="1" applyBorder="1"/>
    <xf numFmtId="44" fontId="4" fillId="0" borderId="1" xfId="0" applyNumberFormat="1" applyFont="1" applyBorder="1"/>
    <xf numFmtId="1" fontId="3" fillId="3" borderId="1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/>
    <xf numFmtId="0" fontId="2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6" fillId="4" borderId="1" xfId="0" applyFont="1" applyFill="1" applyBorder="1"/>
    <xf numFmtId="0" fontId="5" fillId="4" borderId="1" xfId="0" applyFont="1" applyFill="1" applyBorder="1"/>
    <xf numFmtId="9" fontId="5" fillId="5" borderId="1" xfId="2" applyFont="1" applyFill="1" applyBorder="1"/>
    <xf numFmtId="0" fontId="5" fillId="5" borderId="1" xfId="0" applyFont="1" applyFill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top"/>
    </xf>
    <xf numFmtId="0" fontId="4" fillId="0" borderId="5" xfId="0" applyFont="1" applyBorder="1"/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64" fontId="4" fillId="0" borderId="1" xfId="0" applyNumberFormat="1" applyFont="1" applyFill="1" applyBorder="1"/>
    <xf numFmtId="164" fontId="4" fillId="5" borderId="1" xfId="1" applyNumberFormat="1" applyFont="1" applyFill="1" applyBorder="1"/>
    <xf numFmtId="44" fontId="4" fillId="5" borderId="1" xfId="0" applyNumberFormat="1" applyFont="1" applyFill="1" applyBorder="1"/>
    <xf numFmtId="0" fontId="2" fillId="0" borderId="0" xfId="0" applyFont="1" applyFill="1"/>
    <xf numFmtId="0" fontId="5" fillId="0" borderId="4" xfId="0" applyFont="1" applyBorder="1" applyAlignment="1">
      <alignment wrapText="1"/>
    </xf>
    <xf numFmtId="0" fontId="3" fillId="3" borderId="7" xfId="0" applyFont="1" applyFill="1" applyBorder="1"/>
    <xf numFmtId="9" fontId="3" fillId="3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6" borderId="11" xfId="0" applyFont="1" applyFill="1" applyBorder="1"/>
    <xf numFmtId="0" fontId="3" fillId="6" borderId="10" xfId="0" applyFont="1" applyFill="1" applyBorder="1" applyAlignment="1">
      <alignment wrapText="1"/>
    </xf>
    <xf numFmtId="0" fontId="4" fillId="7" borderId="11" xfId="0" applyFont="1" applyFill="1" applyBorder="1"/>
    <xf numFmtId="0" fontId="4" fillId="6" borderId="11" xfId="0" applyFont="1" applyFill="1" applyBorder="1" applyAlignment="1">
      <alignment horizontal="left" vertical="top"/>
    </xf>
    <xf numFmtId="9" fontId="4" fillId="6" borderId="11" xfId="2" applyFont="1" applyFill="1" applyBorder="1" applyAlignment="1">
      <alignment horizontal="left" vertical="top"/>
    </xf>
    <xf numFmtId="0" fontId="5" fillId="4" borderId="8" xfId="0" applyFont="1" applyFill="1" applyBorder="1"/>
    <xf numFmtId="0" fontId="6" fillId="4" borderId="8" xfId="0" applyFont="1" applyFill="1" applyBorder="1"/>
    <xf numFmtId="0" fontId="4" fillId="7" borderId="10" xfId="0" applyFont="1" applyFill="1" applyBorder="1"/>
    <xf numFmtId="0" fontId="5" fillId="6" borderId="10" xfId="0" applyFont="1" applyFill="1" applyBorder="1"/>
    <xf numFmtId="10" fontId="6" fillId="6" borderId="11" xfId="0" applyNumberFormat="1" applyFont="1" applyFill="1" applyBorder="1" applyAlignment="1">
      <alignment horizontal="left" vertical="top"/>
    </xf>
    <xf numFmtId="0" fontId="5" fillId="6" borderId="11" xfId="0" applyFont="1" applyFill="1" applyBorder="1"/>
    <xf numFmtId="10" fontId="5" fillId="6" borderId="11" xfId="0" applyNumberFormat="1" applyFont="1" applyFill="1" applyBorder="1" applyAlignment="1">
      <alignment horizontal="left" vertical="top"/>
    </xf>
    <xf numFmtId="0" fontId="5" fillId="2" borderId="7" xfId="0" applyFont="1" applyFill="1" applyBorder="1"/>
    <xf numFmtId="10" fontId="5" fillId="0" borderId="7" xfId="0" applyNumberFormat="1" applyFont="1" applyBorder="1" applyAlignment="1">
      <alignment horizontal="left" vertical="top"/>
    </xf>
    <xf numFmtId="10" fontId="6" fillId="0" borderId="7" xfId="0" applyNumberFormat="1" applyFont="1" applyFill="1" applyBorder="1" applyAlignment="1">
      <alignment horizontal="left" vertical="top"/>
    </xf>
    <xf numFmtId="0" fontId="4" fillId="6" borderId="10" xfId="0" applyFont="1" applyFill="1" applyBorder="1"/>
    <xf numFmtId="0" fontId="5" fillId="0" borderId="9" xfId="0" applyFont="1" applyBorder="1"/>
    <xf numFmtId="164" fontId="3" fillId="3" borderId="9" xfId="0" applyNumberFormat="1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5" fillId="7" borderId="10" xfId="0" applyFont="1" applyFill="1" applyBorder="1" applyAlignment="1">
      <alignment wrapText="1"/>
    </xf>
    <xf numFmtId="0" fontId="4" fillId="7" borderId="11" xfId="0" applyFont="1" applyFill="1" applyBorder="1" applyAlignment="1">
      <alignment horizontal="left" vertical="top"/>
    </xf>
    <xf numFmtId="9" fontId="4" fillId="7" borderId="11" xfId="2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6" fontId="7" fillId="0" borderId="1" xfId="0" applyNumberFormat="1" applyFont="1" applyFill="1" applyBorder="1" applyAlignment="1">
      <alignment horizontal="left" vertical="top"/>
    </xf>
    <xf numFmtId="0" fontId="5" fillId="0" borderId="8" xfId="0" applyFont="1" applyBorder="1"/>
    <xf numFmtId="164" fontId="3" fillId="3" borderId="8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6" borderId="1" xfId="0" applyFont="1" applyFill="1" applyBorder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9762D"/>
      <color rgb="FFE57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815975</xdr:colOff>
      <xdr:row>0</xdr:row>
      <xdr:rowOff>923984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21BA19-F411-4DB7-9F2C-F48753E30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00"/>
          <a:ext cx="2482850" cy="733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752475</xdr:colOff>
      <xdr:row>0</xdr:row>
      <xdr:rowOff>1143000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A6232F-0005-4A55-B3C0-3142A48EB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21932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98DF-F9D1-4537-AFAF-1F7D10AB7800}">
  <dimension ref="A1:D23"/>
  <sheetViews>
    <sheetView tabSelected="1" workbookViewId="0">
      <selection activeCell="B8" sqref="B8"/>
    </sheetView>
  </sheetViews>
  <sheetFormatPr defaultColWidth="9.1796875" defaultRowHeight="12.5" x14ac:dyDescent="0.25"/>
  <cols>
    <col min="1" max="1" width="26.1796875" style="1" customWidth="1"/>
    <col min="2" max="2" width="21.54296875" style="1" customWidth="1"/>
    <col min="3" max="3" width="22.81640625" style="1" bestFit="1" customWidth="1"/>
    <col min="4" max="4" width="22.54296875" style="1" customWidth="1"/>
    <col min="5" max="5" width="15.453125" style="1" customWidth="1"/>
    <col min="6" max="6" width="29" style="1" customWidth="1"/>
    <col min="7" max="7" width="23.54296875" style="1" customWidth="1"/>
    <col min="8" max="8" width="16.26953125" style="1" customWidth="1"/>
    <col min="9" max="9" width="26.54296875" style="1" customWidth="1"/>
    <col min="10" max="10" width="14.81640625" style="1" customWidth="1"/>
    <col min="11" max="11" width="13.453125" style="1" customWidth="1"/>
    <col min="12" max="12" width="23" style="1" customWidth="1"/>
    <col min="13" max="13" width="13.453125" style="1" customWidth="1"/>
    <col min="14" max="16384" width="9.1796875" style="1"/>
  </cols>
  <sheetData>
    <row r="1" spans="1:4" ht="91.5" customHeight="1" x14ac:dyDescent="0.25">
      <c r="B1" s="68"/>
      <c r="C1" s="68"/>
      <c r="D1" s="33"/>
    </row>
    <row r="2" spans="1:4" ht="16.5" customHeight="1" x14ac:dyDescent="0.3">
      <c r="A2" s="35" t="s">
        <v>2</v>
      </c>
      <c r="C2" s="15"/>
    </row>
    <row r="3" spans="1:4" s="66" customFormat="1" ht="19.5" customHeight="1" x14ac:dyDescent="0.35">
      <c r="A3" s="67" t="s">
        <v>37</v>
      </c>
      <c r="B3" s="67"/>
      <c r="C3" s="65"/>
    </row>
    <row r="4" spans="1:4" s="2" customFormat="1" ht="16" x14ac:dyDescent="0.35">
      <c r="A4" s="63" t="s">
        <v>27</v>
      </c>
      <c r="B4" s="64">
        <v>1100000</v>
      </c>
      <c r="C4" s="24"/>
    </row>
    <row r="5" spans="1:4" s="2" customFormat="1" ht="16" x14ac:dyDescent="0.35">
      <c r="A5" s="3" t="s">
        <v>40</v>
      </c>
      <c r="B5" s="61">
        <f>B11*B6/B4*100</f>
        <v>3.2727272727272729</v>
      </c>
    </row>
    <row r="6" spans="1:4" s="2" customFormat="1" ht="16" x14ac:dyDescent="0.35">
      <c r="A6" s="3" t="s">
        <v>1</v>
      </c>
      <c r="B6" s="9">
        <v>30</v>
      </c>
    </row>
    <row r="7" spans="1:4" s="2" customFormat="1" ht="16" x14ac:dyDescent="0.35">
      <c r="A7" s="3" t="s">
        <v>39</v>
      </c>
      <c r="B7" s="36">
        <v>0.25</v>
      </c>
    </row>
    <row r="8" spans="1:4" s="2" customFormat="1" ht="16" x14ac:dyDescent="0.35"/>
    <row r="9" spans="1:4" s="2" customFormat="1" ht="16" x14ac:dyDescent="0.35"/>
    <row r="10" spans="1:4" ht="16" x14ac:dyDescent="0.35">
      <c r="A10" s="20" t="s">
        <v>24</v>
      </c>
      <c r="B10" s="24"/>
    </row>
    <row r="11" spans="1:4" ht="15" x14ac:dyDescent="0.3">
      <c r="A11" s="3" t="s">
        <v>4</v>
      </c>
      <c r="B11" s="10">
        <v>1200</v>
      </c>
    </row>
    <row r="12" spans="1:4" ht="16" x14ac:dyDescent="0.35">
      <c r="A12" s="23" t="s">
        <v>10</v>
      </c>
      <c r="B12" s="31">
        <f>B11*B7</f>
        <v>300</v>
      </c>
    </row>
    <row r="13" spans="1:4" ht="16" x14ac:dyDescent="0.35">
      <c r="A13" s="3" t="s">
        <v>11</v>
      </c>
      <c r="B13" s="11">
        <f>B11-B12</f>
        <v>900</v>
      </c>
    </row>
    <row r="15" spans="1:4" ht="16" x14ac:dyDescent="0.35">
      <c r="A15" s="21" t="s">
        <v>25</v>
      </c>
      <c r="B15" s="24"/>
    </row>
    <row r="16" spans="1:4" ht="16" x14ac:dyDescent="0.35">
      <c r="A16" s="3" t="s">
        <v>5</v>
      </c>
      <c r="B16" s="12">
        <f>B11/12</f>
        <v>100</v>
      </c>
    </row>
    <row r="17" spans="1:2" ht="16" x14ac:dyDescent="0.35">
      <c r="A17" s="23" t="s">
        <v>9</v>
      </c>
      <c r="B17" s="32">
        <f>B12/12</f>
        <v>25</v>
      </c>
    </row>
    <row r="18" spans="1:2" ht="16" x14ac:dyDescent="0.35">
      <c r="A18" s="3" t="s">
        <v>12</v>
      </c>
      <c r="B18" s="12">
        <f>B13/12</f>
        <v>75</v>
      </c>
    </row>
    <row r="20" spans="1:2" ht="16" x14ac:dyDescent="0.35">
      <c r="A20" s="20" t="s">
        <v>31</v>
      </c>
      <c r="B20" s="24"/>
    </row>
    <row r="21" spans="1:2" ht="16" x14ac:dyDescent="0.35">
      <c r="A21" s="3" t="s">
        <v>0</v>
      </c>
      <c r="B21" s="11">
        <f>B11*B6</f>
        <v>36000</v>
      </c>
    </row>
    <row r="22" spans="1:2" ht="16" x14ac:dyDescent="0.35">
      <c r="A22" s="22" t="s">
        <v>33</v>
      </c>
      <c r="B22" s="31">
        <f>B12*B6</f>
        <v>9000</v>
      </c>
    </row>
    <row r="23" spans="1:2" ht="16" x14ac:dyDescent="0.35">
      <c r="A23" s="3" t="s">
        <v>3</v>
      </c>
      <c r="B23" s="11">
        <f>B13*B6</f>
        <v>27000</v>
      </c>
    </row>
  </sheetData>
  <mergeCells count="1">
    <mergeCell ref="B1:C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F581-628C-4DAF-99CF-30F8660B42F3}">
  <dimension ref="A1:K29"/>
  <sheetViews>
    <sheetView workbookViewId="0">
      <selection activeCell="C13" sqref="C13"/>
    </sheetView>
  </sheetViews>
  <sheetFormatPr defaultColWidth="9.1796875" defaultRowHeight="12.5" x14ac:dyDescent="0.25"/>
  <cols>
    <col min="1" max="1" width="22" style="1" customWidth="1"/>
    <col min="2" max="2" width="46.26953125" style="1" customWidth="1"/>
    <col min="3" max="3" width="22.81640625" style="1" bestFit="1" customWidth="1"/>
    <col min="4" max="4" width="16.54296875" style="1" customWidth="1"/>
    <col min="5" max="5" width="10" style="1" customWidth="1"/>
    <col min="6" max="6" width="29" style="1" customWidth="1"/>
    <col min="7" max="7" width="20.7265625" style="1" customWidth="1"/>
    <col min="8" max="8" width="10.7265625" style="1" customWidth="1"/>
    <col min="9" max="9" width="26.54296875" style="1" customWidth="1"/>
    <col min="10" max="10" width="14.81640625" style="1" customWidth="1"/>
    <col min="11" max="11" width="13.453125" style="1" customWidth="1"/>
    <col min="12" max="12" width="23" style="1" customWidth="1"/>
    <col min="13" max="13" width="13.453125" style="1" customWidth="1"/>
    <col min="14" max="16384" width="9.1796875" style="1"/>
  </cols>
  <sheetData>
    <row r="1" spans="1:11" ht="91.5" customHeight="1" x14ac:dyDescent="0.25">
      <c r="B1" s="68"/>
      <c r="C1" s="68"/>
      <c r="D1" s="33"/>
    </row>
    <row r="2" spans="1:11" ht="16.5" customHeight="1" x14ac:dyDescent="0.3">
      <c r="A2" s="35" t="s">
        <v>2</v>
      </c>
      <c r="C2" s="37"/>
    </row>
    <row r="3" spans="1:11" s="2" customFormat="1" ht="18.75" customHeight="1" x14ac:dyDescent="0.35">
      <c r="A3" s="39" t="s">
        <v>30</v>
      </c>
      <c r="B3" s="40"/>
      <c r="C3" s="41"/>
      <c r="D3" s="42"/>
      <c r="E3" s="38"/>
      <c r="F3" s="38"/>
      <c r="G3" s="38"/>
      <c r="H3" s="38"/>
      <c r="I3" s="38"/>
      <c r="J3" s="38"/>
      <c r="K3" s="38"/>
    </row>
    <row r="4" spans="1:11" s="2" customFormat="1" ht="18.75" customHeight="1" x14ac:dyDescent="0.35">
      <c r="A4" s="54" t="s">
        <v>36</v>
      </c>
      <c r="B4" s="34" t="s">
        <v>38</v>
      </c>
      <c r="C4" s="24"/>
      <c r="D4" s="56" t="s">
        <v>26</v>
      </c>
      <c r="E4" s="57">
        <v>30</v>
      </c>
      <c r="F4" s="24"/>
      <c r="G4" s="56" t="s">
        <v>29</v>
      </c>
      <c r="H4" s="55">
        <v>200</v>
      </c>
      <c r="I4" s="24"/>
      <c r="J4" s="24"/>
      <c r="K4" s="25"/>
    </row>
    <row r="5" spans="1:11" s="2" customFormat="1" ht="18.75" customHeight="1" x14ac:dyDescent="0.35">
      <c r="A5" s="45"/>
      <c r="B5" s="58"/>
      <c r="C5" s="59"/>
      <c r="D5" s="60"/>
      <c r="E5" s="40"/>
      <c r="F5" s="40"/>
      <c r="G5" s="40"/>
      <c r="H5" s="40"/>
      <c r="I5" s="40"/>
      <c r="J5" s="40"/>
      <c r="K5" s="40"/>
    </row>
    <row r="6" spans="1:11" s="2" customFormat="1" ht="16" x14ac:dyDescent="0.35">
      <c r="A6" s="69" t="s">
        <v>35</v>
      </c>
      <c r="B6" s="44" t="s">
        <v>21</v>
      </c>
      <c r="C6" s="26"/>
      <c r="D6" s="26"/>
      <c r="E6" s="24"/>
      <c r="F6" s="43" t="s">
        <v>22</v>
      </c>
      <c r="G6" s="24"/>
      <c r="H6" s="24"/>
      <c r="I6" s="44" t="s">
        <v>23</v>
      </c>
      <c r="J6" s="25"/>
      <c r="K6" s="24"/>
    </row>
    <row r="7" spans="1:11" s="2" customFormat="1" ht="17.25" customHeight="1" x14ac:dyDescent="0.35">
      <c r="A7" s="70"/>
      <c r="B7" s="3" t="s">
        <v>6</v>
      </c>
      <c r="C7" s="13">
        <v>12</v>
      </c>
      <c r="D7" s="17" t="s">
        <v>20</v>
      </c>
      <c r="E7" s="24"/>
      <c r="F7" s="3" t="s">
        <v>13</v>
      </c>
      <c r="G7" s="19">
        <f>E4*C7</f>
        <v>360</v>
      </c>
      <c r="H7" s="24"/>
      <c r="I7" s="3" t="s">
        <v>28</v>
      </c>
      <c r="J7" s="30">
        <f>E4*H4*C7</f>
        <v>72000</v>
      </c>
      <c r="K7" s="24"/>
    </row>
    <row r="8" spans="1:11" s="2" customFormat="1" ht="16" x14ac:dyDescent="0.35">
      <c r="A8" s="70"/>
      <c r="B8" s="3" t="s">
        <v>19</v>
      </c>
      <c r="C8" s="13">
        <v>12</v>
      </c>
      <c r="D8" s="16">
        <f>C8/C7</f>
        <v>1</v>
      </c>
      <c r="E8" s="24"/>
      <c r="F8" s="3" t="s">
        <v>8</v>
      </c>
      <c r="G8" s="19">
        <f>E4*C9</f>
        <v>180</v>
      </c>
      <c r="H8" s="24"/>
      <c r="I8" s="23" t="s">
        <v>32</v>
      </c>
      <c r="J8" s="30">
        <f>E4*H4*C9</f>
        <v>36000</v>
      </c>
      <c r="K8" s="24"/>
    </row>
    <row r="9" spans="1:11" s="2" customFormat="1" ht="16" x14ac:dyDescent="0.35">
      <c r="A9" s="70"/>
      <c r="B9" s="3" t="s">
        <v>7</v>
      </c>
      <c r="C9" s="13">
        <v>6</v>
      </c>
      <c r="D9" s="26"/>
      <c r="E9" s="24"/>
      <c r="F9" s="3" t="s">
        <v>14</v>
      </c>
      <c r="G9" s="6">
        <f>G7-G8</f>
        <v>180</v>
      </c>
      <c r="H9" s="24"/>
      <c r="I9" s="3" t="s">
        <v>17</v>
      </c>
      <c r="J9" s="8">
        <f>J7-J8</f>
        <v>36000</v>
      </c>
      <c r="K9" s="24"/>
    </row>
    <row r="10" spans="1:11" s="2" customFormat="1" ht="16" x14ac:dyDescent="0.35">
      <c r="A10" s="71"/>
      <c r="B10" s="4" t="s">
        <v>15</v>
      </c>
      <c r="C10" s="5">
        <f>C9/C7</f>
        <v>0.5</v>
      </c>
      <c r="D10" s="28"/>
      <c r="E10" s="27"/>
      <c r="F10" s="4" t="s">
        <v>16</v>
      </c>
      <c r="G10" s="7">
        <f>G8/G7</f>
        <v>0.5</v>
      </c>
      <c r="H10" s="27"/>
      <c r="I10" s="4" t="s">
        <v>18</v>
      </c>
      <c r="J10" s="7">
        <f>J8/J7</f>
        <v>0.5</v>
      </c>
      <c r="K10" s="27"/>
    </row>
    <row r="11" spans="1:11" s="2" customFormat="1" ht="16" x14ac:dyDescent="0.35">
      <c r="A11" s="45"/>
      <c r="B11" s="46"/>
      <c r="C11" s="49"/>
      <c r="D11" s="38"/>
      <c r="E11" s="38"/>
      <c r="F11" s="48"/>
      <c r="G11" s="49"/>
      <c r="H11" s="38"/>
      <c r="I11" s="48"/>
      <c r="J11" s="47"/>
      <c r="K11" s="41"/>
    </row>
    <row r="12" spans="1:11" s="2" customFormat="1" ht="16" x14ac:dyDescent="0.35">
      <c r="A12" s="70" t="s">
        <v>34</v>
      </c>
      <c r="B12" s="44" t="s">
        <v>23</v>
      </c>
      <c r="C12" s="24"/>
      <c r="D12" s="24"/>
      <c r="E12" s="24"/>
      <c r="F12" s="43" t="s">
        <v>22</v>
      </c>
      <c r="G12" s="24"/>
      <c r="H12" s="24"/>
      <c r="I12" s="44" t="s">
        <v>21</v>
      </c>
      <c r="J12" s="24"/>
      <c r="K12" s="25"/>
    </row>
    <row r="13" spans="1:11" s="2" customFormat="1" ht="16" x14ac:dyDescent="0.35">
      <c r="A13" s="72"/>
      <c r="B13" s="3" t="s">
        <v>28</v>
      </c>
      <c r="C13" s="14">
        <v>100000</v>
      </c>
      <c r="D13" s="24"/>
      <c r="E13" s="24"/>
      <c r="F13" s="3" t="s">
        <v>13</v>
      </c>
      <c r="G13" s="19">
        <f>C13/H4</f>
        <v>500</v>
      </c>
      <c r="H13" s="24"/>
      <c r="I13" s="3" t="s">
        <v>6</v>
      </c>
      <c r="J13" s="18">
        <f>C13/H4/E4</f>
        <v>16.666666666666668</v>
      </c>
      <c r="K13" s="17" t="s">
        <v>20</v>
      </c>
    </row>
    <row r="14" spans="1:11" s="2" customFormat="1" ht="16" x14ac:dyDescent="0.35">
      <c r="A14" s="72"/>
      <c r="B14" s="23" t="s">
        <v>32</v>
      </c>
      <c r="C14" s="30">
        <f>E4*H4*J15</f>
        <v>36000</v>
      </c>
      <c r="D14" s="24"/>
      <c r="E14" s="24"/>
      <c r="F14" s="3" t="s">
        <v>8</v>
      </c>
      <c r="G14" s="62">
        <f>C14/H4</f>
        <v>180</v>
      </c>
      <c r="H14" s="24"/>
      <c r="I14" s="3" t="s">
        <v>19</v>
      </c>
      <c r="J14" s="13">
        <v>12</v>
      </c>
      <c r="K14" s="16">
        <f>J14/J13</f>
        <v>0.72</v>
      </c>
    </row>
    <row r="15" spans="1:11" s="2" customFormat="1" ht="16" x14ac:dyDescent="0.35">
      <c r="A15" s="72"/>
      <c r="B15" s="3" t="s">
        <v>17</v>
      </c>
      <c r="C15" s="8">
        <f>C13-C14</f>
        <v>64000</v>
      </c>
      <c r="D15" s="24"/>
      <c r="E15" s="24"/>
      <c r="F15" s="3" t="s">
        <v>14</v>
      </c>
      <c r="G15" s="6">
        <f>G13-G14</f>
        <v>320</v>
      </c>
      <c r="H15" s="24"/>
      <c r="I15" s="3" t="s">
        <v>7</v>
      </c>
      <c r="J15" s="13">
        <v>6</v>
      </c>
      <c r="K15" s="29"/>
    </row>
    <row r="16" spans="1:11" s="2" customFormat="1" ht="16" x14ac:dyDescent="0.35">
      <c r="A16" s="72"/>
      <c r="B16" s="50" t="s">
        <v>18</v>
      </c>
      <c r="C16" s="51">
        <f>C14/C13</f>
        <v>0.36</v>
      </c>
      <c r="D16" s="24"/>
      <c r="E16" s="24"/>
      <c r="F16" s="50" t="s">
        <v>16</v>
      </c>
      <c r="G16" s="51">
        <f>G14/G13</f>
        <v>0.36</v>
      </c>
      <c r="H16" s="24"/>
      <c r="I16" s="50" t="s">
        <v>15</v>
      </c>
      <c r="J16" s="52">
        <f>J15/J13</f>
        <v>0.36</v>
      </c>
      <c r="K16" s="29"/>
    </row>
    <row r="17" spans="1:11" s="2" customFormat="1" ht="16" x14ac:dyDescent="0.35">
      <c r="A17" s="45"/>
      <c r="B17" s="53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2" customFormat="1" ht="16" x14ac:dyDescent="0.35"/>
    <row r="19" spans="1:11" s="2" customFormat="1" ht="16" x14ac:dyDescent="0.35"/>
    <row r="20" spans="1:11" s="2" customFormat="1" ht="16" x14ac:dyDescent="0.35"/>
    <row r="21" spans="1:11" s="2" customFormat="1" ht="16" x14ac:dyDescent="0.35"/>
    <row r="22" spans="1:11" s="2" customFormat="1" ht="16" x14ac:dyDescent="0.35"/>
    <row r="23" spans="1:11" s="2" customFormat="1" ht="16" x14ac:dyDescent="0.35"/>
    <row r="24" spans="1:11" s="2" customFormat="1" ht="16" x14ac:dyDescent="0.35"/>
    <row r="25" spans="1:11" s="2" customFormat="1" ht="16" x14ac:dyDescent="0.35"/>
    <row r="26" spans="1:11" s="2" customFormat="1" ht="16" x14ac:dyDescent="0.35"/>
    <row r="27" spans="1:11" s="2" customFormat="1" ht="16" x14ac:dyDescent="0.35"/>
    <row r="28" spans="1:11" s="2" customFormat="1" ht="16" x14ac:dyDescent="0.35"/>
    <row r="29" spans="1:11" s="2" customFormat="1" ht="16" x14ac:dyDescent="0.35"/>
  </sheetData>
  <mergeCells count="3">
    <mergeCell ref="B1:C1"/>
    <mergeCell ref="A6:A10"/>
    <mergeCell ref="A12:A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Channel Calculator</vt:lpstr>
      <vt:lpstr>Goal Calculators</vt:lpstr>
    </vt:vector>
  </TitlesOfParts>
  <Company>Oasis Outsourcing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Oasis Group</dc:creator>
  <cp:lastModifiedBy>Villa, Christopher L.</cp:lastModifiedBy>
  <cp:lastPrinted>2010-09-07T15:19:18Z</cp:lastPrinted>
  <dcterms:created xsi:type="dcterms:W3CDTF">2010-07-30T13:29:26Z</dcterms:created>
  <dcterms:modified xsi:type="dcterms:W3CDTF">2022-06-24T16:13:54Z</dcterms:modified>
</cp:coreProperties>
</file>